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Ausma\อื่นๆ\ITA\"/>
    </mc:Choice>
  </mc:AlternateContent>
  <xr:revisionPtr revIDLastSave="0" documentId="13_ncr:1_{DE5E724A-7278-4413-ADE2-753E3BFB8576}" xr6:coauthVersionLast="47" xr6:coauthVersionMax="47" xr10:uidLastSave="{00000000-0000-0000-0000-000000000000}"/>
  <bookViews>
    <workbookView xWindow="-120" yWindow="-120" windowWidth="24240" windowHeight="13020" xr2:uid="{CE5FDC4C-1BA5-47F7-8469-47486B25C6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8" i="1" l="1"/>
  <c r="D28" i="1"/>
  <c r="E28" i="1"/>
  <c r="F28" i="1"/>
  <c r="G28" i="1"/>
  <c r="H28" i="1"/>
  <c r="I28" i="1"/>
  <c r="B28" i="1"/>
  <c r="C23" i="1"/>
  <c r="C24" i="1" s="1"/>
  <c r="D23" i="1"/>
  <c r="D24" i="1" s="1"/>
  <c r="D30" i="1" s="1"/>
  <c r="D31" i="1" s="1"/>
  <c r="E24" i="1"/>
  <c r="E30" i="1" s="1"/>
  <c r="E31" i="1" s="1"/>
  <c r="F23" i="1"/>
  <c r="F24" i="1" s="1"/>
  <c r="G23" i="1"/>
  <c r="G24" i="1" s="1"/>
  <c r="G30" i="1" s="1"/>
  <c r="G31" i="1" s="1"/>
  <c r="H23" i="1"/>
  <c r="H24" i="1" s="1"/>
  <c r="H30" i="1" s="1"/>
  <c r="H31" i="1" s="1"/>
  <c r="I23" i="1"/>
  <c r="I24" i="1" s="1"/>
  <c r="I30" i="1" s="1"/>
  <c r="I31" i="1" s="1"/>
  <c r="B23" i="1"/>
  <c r="B24" i="1" s="1"/>
  <c r="B30" i="1" s="1"/>
  <c r="B31" i="1" s="1"/>
  <c r="J21" i="1"/>
  <c r="J22" i="1"/>
  <c r="J25" i="1"/>
  <c r="J26" i="1"/>
  <c r="J27" i="1"/>
  <c r="J28" i="1" s="1"/>
  <c r="J20" i="1"/>
  <c r="J18" i="1"/>
  <c r="J17" i="1"/>
  <c r="E29" i="1" l="1"/>
  <c r="B29" i="1"/>
  <c r="F30" i="1"/>
  <c r="F31" i="1" s="1"/>
  <c r="C30" i="1"/>
  <c r="C31" i="1" s="1"/>
  <c r="C29" i="1"/>
  <c r="I29" i="1"/>
  <c r="H29" i="1"/>
  <c r="G29" i="1"/>
  <c r="D29" i="1"/>
  <c r="F29" i="1"/>
  <c r="J23" i="1"/>
  <c r="J24" i="1" s="1"/>
  <c r="J30" i="1" s="1"/>
  <c r="J31" i="1" s="1"/>
  <c r="J16" i="1"/>
  <c r="J9" i="1"/>
  <c r="J10" i="1"/>
  <c r="J11" i="1"/>
  <c r="J12" i="1"/>
  <c r="J13" i="1"/>
  <c r="J14" i="1"/>
  <c r="J15" i="1"/>
  <c r="J8" i="1"/>
  <c r="J29" i="1" l="1"/>
</calcChain>
</file>

<file path=xl/sharedStrings.xml><?xml version="1.0" encoding="utf-8"?>
<sst xmlns="http://schemas.openxmlformats.org/spreadsheetml/2006/main" count="47" uniqueCount="38">
  <si>
    <t>รายงานการสรุปการใช้จ่ายเงินงบประมาณรายจ่าย ระดับหน่วยงาน</t>
  </si>
  <si>
    <t>รายการงบประมาณประจำปี พ.ศ. 2568</t>
  </si>
  <si>
    <t>สำนักงานเขตสัมพันธวงศ์</t>
  </si>
  <si>
    <t>รายการ/งบประมาณรายจ่าย</t>
  </si>
  <si>
    <t>ค่าจ้างชั่วคราว</t>
  </si>
  <si>
    <t>ค่าครุภัณฑ์ ที่ดินและสิ่งก่อสร้าง</t>
  </si>
  <si>
    <t>ครุภัณฑ์</t>
  </si>
  <si>
    <t>ที่ดินและสิ่งก่อสร้าง</t>
  </si>
  <si>
    <t>เงินอุดหนุน</t>
  </si>
  <si>
    <t>รายจ่ายอื่น</t>
  </si>
  <si>
    <t>รวม</t>
  </si>
  <si>
    <t>เงินเดือนและ
ค่าจ้างประจำ</t>
  </si>
  <si>
    <t>ค่าตอบแทน 
ใช้สอยและวัสดุ</t>
  </si>
  <si>
    <t>ค่า
สาธารณูปโภค</t>
  </si>
  <si>
    <t>1. งบประมาณอนุมัติ</t>
  </si>
  <si>
    <t>2. โอนก่อน 01/10/67</t>
  </si>
  <si>
    <t xml:space="preserve">  2.1 อนุมัติแล้ว</t>
  </si>
  <si>
    <t xml:space="preserve">      - โอนเพิ่ม (+)</t>
  </si>
  <si>
    <t xml:space="preserve">      - โอนลด (-)</t>
  </si>
  <si>
    <t xml:space="preserve">  2.2 อยู่ระหว่างเสนอขออนุมัติ</t>
  </si>
  <si>
    <t>3. โอนตั้งแต่ 01/10/67 ถึง 31/03/68</t>
  </si>
  <si>
    <t xml:space="preserve">  3.1 อนุมัติแล้ว</t>
  </si>
  <si>
    <t xml:space="preserve">  3.2 อยู่ระหว่างเสนอขออนุมัติ</t>
  </si>
  <si>
    <t>4. โอนทั้งสิ้น (2+3)</t>
  </si>
  <si>
    <t>5. งบประมาณหลังปปรับโอน (1+4)</t>
  </si>
  <si>
    <t>6. อนุมัติเงินประจำงวดหลังปรับโอน</t>
  </si>
  <si>
    <t>7. รายจ่ายก่อน 01/10/67</t>
  </si>
  <si>
    <t>8. รายจ่ายตั้งแต่ 01/10/67 ถึง 31/03/68</t>
  </si>
  <si>
    <t>9. รายจ่ายทั้งสิ้น (7+8)</t>
  </si>
  <si>
    <t>10. %รายจ่ายทั้งสิ้น (9/5x100)</t>
  </si>
  <si>
    <t>11. งบประมาณคงเหลือ (5-9)</t>
  </si>
  <si>
    <t>12. %งบประมาณคงเหลือ (11/5*100)</t>
  </si>
  <si>
    <t>ลงชื่อ</t>
  </si>
  <si>
    <t>........................................................................................</t>
  </si>
  <si>
    <t>หัวหน้าหน่วยงาน</t>
  </si>
  <si>
    <t>(.............................................................................)</t>
  </si>
  <si>
    <t>ระหว่างวันที่ 1 ตุลาคม 2567 ถึงวันที่ 31 มีนาคม 2568</t>
  </si>
  <si>
    <t>หัวหน้าฝ่ายการคลัง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</si>
</sst>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5" x14ac:knownFonts="1">
    <font>
      <sz val="11"/>
      <color theme="1"/>
      <name val="Aptos Narrow"/>
      <family val="2"/>
      <charset val="222"/>
      <scheme val="minor"/>
    </font>
    <font>
      <sz val="11"/>
      <color theme="1"/>
      <name val="Aptos Narrow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6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/>
    <xf numFmtId="0" fontId="3" fillId="0" borderId="0" xfId="0" applyFont="1"/>
    <xf numFmtId="43" fontId="2" fillId="0" borderId="0" xfId="1" applyFont="1"/>
    <xf numFmtId="43" fontId="3" fillId="0" borderId="1" xfId="1" applyFont="1" applyBorder="1" applyAlignment="1">
      <alignment horizontal="center" vertical="top"/>
    </xf>
    <xf numFmtId="43" fontId="3" fillId="0" borderId="1" xfId="1" applyFont="1" applyBorder="1" applyAlignment="1">
      <alignment vertical="top"/>
    </xf>
    <xf numFmtId="0" fontId="2" fillId="0" borderId="1" xfId="0" applyFont="1" applyBorder="1"/>
    <xf numFmtId="43" fontId="2" fillId="0" borderId="1" xfId="1" applyFont="1" applyBorder="1"/>
    <xf numFmtId="164" fontId="4" fillId="0" borderId="1" xfId="0" applyNumberFormat="1" applyFont="1" applyBorder="1" applyAlignment="1">
      <alignment horizontal="center" vertical="center" wrapText="1"/>
    </xf>
    <xf numFmtId="10" fontId="2" fillId="0" borderId="1" xfId="2" applyNumberFormat="1" applyFont="1" applyBorder="1"/>
    <xf numFmtId="43" fontId="2" fillId="0" borderId="0" xfId="1" applyFont="1" applyAlignment="1">
      <alignment horizontal="right"/>
    </xf>
    <xf numFmtId="10" fontId="2" fillId="0" borderId="0" xfId="2" applyNumberFormat="1" applyFont="1" applyBorder="1"/>
    <xf numFmtId="43" fontId="3" fillId="0" borderId="1" xfId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0" xfId="0" applyFont="1" applyAlignment="1">
      <alignment horizontal="center"/>
    </xf>
    <xf numFmtId="43" fontId="3" fillId="0" borderId="1" xfId="1" applyFont="1" applyBorder="1" applyAlignment="1">
      <alignment horizontal="center" vertical="top" wrapText="1"/>
    </xf>
    <xf numFmtId="43" fontId="4" fillId="0" borderId="1" xfId="1" applyFont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9F449-2A21-4C29-92B3-BFE383F3E763}">
  <dimension ref="A1:J36"/>
  <sheetViews>
    <sheetView tabSelected="1" topLeftCell="A19" zoomScaleNormal="100" workbookViewId="0">
      <selection activeCell="H23" sqref="H23"/>
    </sheetView>
  </sheetViews>
  <sheetFormatPr defaultRowHeight="20.25" x14ac:dyDescent="0.3"/>
  <cols>
    <col min="1" max="1" width="32.875" style="1" customWidth="1"/>
    <col min="2" max="10" width="17.125" style="3" customWidth="1"/>
    <col min="11" max="16384" width="9" style="1"/>
  </cols>
  <sheetData>
    <row r="1" spans="1:10" s="2" customFormat="1" x14ac:dyDescent="0.3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s="2" customFormat="1" x14ac:dyDescent="0.3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s="2" customFormat="1" x14ac:dyDescent="0.3">
      <c r="A3" s="14" t="s">
        <v>36</v>
      </c>
      <c r="B3" s="14"/>
      <c r="C3" s="14"/>
      <c r="D3" s="14"/>
      <c r="E3" s="14"/>
      <c r="F3" s="14"/>
      <c r="G3" s="14"/>
      <c r="H3" s="14"/>
      <c r="I3" s="14"/>
      <c r="J3" s="14"/>
    </row>
    <row r="4" spans="1:10" s="2" customFormat="1" x14ac:dyDescent="0.3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</row>
    <row r="6" spans="1:10" x14ac:dyDescent="0.3">
      <c r="A6" s="13" t="s">
        <v>3</v>
      </c>
      <c r="B6" s="15" t="s">
        <v>11</v>
      </c>
      <c r="C6" s="12" t="s">
        <v>4</v>
      </c>
      <c r="D6" s="15" t="s">
        <v>12</v>
      </c>
      <c r="E6" s="15" t="s">
        <v>13</v>
      </c>
      <c r="F6" s="5" t="s">
        <v>5</v>
      </c>
      <c r="G6" s="5"/>
      <c r="H6" s="12" t="s">
        <v>8</v>
      </c>
      <c r="I6" s="12" t="s">
        <v>9</v>
      </c>
      <c r="J6" s="12" t="s">
        <v>10</v>
      </c>
    </row>
    <row r="7" spans="1:10" x14ac:dyDescent="0.3">
      <c r="A7" s="13"/>
      <c r="B7" s="12"/>
      <c r="C7" s="12"/>
      <c r="D7" s="12"/>
      <c r="E7" s="12"/>
      <c r="F7" s="4" t="s">
        <v>6</v>
      </c>
      <c r="G7" s="4" t="s">
        <v>7</v>
      </c>
      <c r="H7" s="12"/>
      <c r="I7" s="12"/>
      <c r="J7" s="12"/>
    </row>
    <row r="8" spans="1:10" x14ac:dyDescent="0.3">
      <c r="A8" s="6" t="s">
        <v>14</v>
      </c>
      <c r="B8" s="7">
        <v>106266680</v>
      </c>
      <c r="C8" s="7">
        <v>19296000</v>
      </c>
      <c r="D8" s="7">
        <v>46325420</v>
      </c>
      <c r="E8" s="7">
        <v>4685400</v>
      </c>
      <c r="F8" s="7">
        <v>4210800</v>
      </c>
      <c r="G8" s="7">
        <v>28097300</v>
      </c>
      <c r="H8" s="7">
        <v>1201200</v>
      </c>
      <c r="I8" s="7">
        <v>13307900</v>
      </c>
      <c r="J8" s="7">
        <f>SUM(B8:I8)</f>
        <v>223390700</v>
      </c>
    </row>
    <row r="9" spans="1:10" x14ac:dyDescent="0.3">
      <c r="A9" s="6" t="s">
        <v>15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f t="shared" ref="J9:J27" si="0">SUM(B9:I9)</f>
        <v>0</v>
      </c>
    </row>
    <row r="10" spans="1:10" x14ac:dyDescent="0.3">
      <c r="A10" s="6" t="s">
        <v>16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f t="shared" si="0"/>
        <v>0</v>
      </c>
    </row>
    <row r="11" spans="1:10" x14ac:dyDescent="0.3">
      <c r="A11" s="6" t="s">
        <v>17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f t="shared" si="0"/>
        <v>0</v>
      </c>
    </row>
    <row r="12" spans="1:10" x14ac:dyDescent="0.3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f t="shared" si="0"/>
        <v>0</v>
      </c>
    </row>
    <row r="13" spans="1:10" x14ac:dyDescent="0.3">
      <c r="A13" s="6" t="s">
        <v>19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f t="shared" si="0"/>
        <v>0</v>
      </c>
    </row>
    <row r="14" spans="1:10" x14ac:dyDescent="0.3">
      <c r="A14" s="6" t="s">
        <v>17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f t="shared" si="0"/>
        <v>0</v>
      </c>
    </row>
    <row r="15" spans="1:10" x14ac:dyDescent="0.3">
      <c r="A15" s="6" t="s">
        <v>18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f t="shared" si="0"/>
        <v>0</v>
      </c>
    </row>
    <row r="16" spans="1:10" x14ac:dyDescent="0.3">
      <c r="A16" s="6" t="s">
        <v>20</v>
      </c>
      <c r="B16" s="8">
        <v>-141390</v>
      </c>
      <c r="C16" s="7">
        <v>91000</v>
      </c>
      <c r="D16" s="7">
        <v>50390</v>
      </c>
      <c r="E16" s="7">
        <v>0</v>
      </c>
      <c r="F16" s="7">
        <v>0</v>
      </c>
      <c r="G16" s="7">
        <v>0</v>
      </c>
      <c r="H16" s="7">
        <v>0</v>
      </c>
      <c r="I16" s="7">
        <v>11607740</v>
      </c>
      <c r="J16" s="7">
        <f t="shared" si="0"/>
        <v>11607740</v>
      </c>
    </row>
    <row r="17" spans="1:10" x14ac:dyDescent="0.3">
      <c r="A17" s="6" t="s">
        <v>21</v>
      </c>
      <c r="B17" s="8">
        <v>-141390</v>
      </c>
      <c r="C17" s="7">
        <v>91000</v>
      </c>
      <c r="D17" s="7">
        <v>50390</v>
      </c>
      <c r="E17" s="7">
        <v>0</v>
      </c>
      <c r="F17" s="7">
        <v>0</v>
      </c>
      <c r="G17" s="7">
        <v>0</v>
      </c>
      <c r="H17" s="7">
        <v>0</v>
      </c>
      <c r="I17" s="7">
        <v>11357740</v>
      </c>
      <c r="J17" s="7">
        <f t="shared" si="0"/>
        <v>11357740</v>
      </c>
    </row>
    <row r="18" spans="1:10" x14ac:dyDescent="0.3">
      <c r="A18" s="6" t="s">
        <v>17</v>
      </c>
      <c r="B18" s="7">
        <v>0</v>
      </c>
      <c r="C18" s="7">
        <v>91000</v>
      </c>
      <c r="D18" s="7">
        <v>50390</v>
      </c>
      <c r="E18" s="7">
        <v>0</v>
      </c>
      <c r="F18" s="7">
        <v>0</v>
      </c>
      <c r="G18" s="7">
        <v>0</v>
      </c>
      <c r="H18" s="7">
        <v>0</v>
      </c>
      <c r="I18" s="7">
        <v>11357740</v>
      </c>
      <c r="J18" s="7">
        <f t="shared" si="0"/>
        <v>11499130</v>
      </c>
    </row>
    <row r="19" spans="1:10" x14ac:dyDescent="0.3">
      <c r="A19" s="6" t="s">
        <v>18</v>
      </c>
      <c r="B19" s="8">
        <v>-141390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8">
        <v>-141390</v>
      </c>
    </row>
    <row r="20" spans="1:10" x14ac:dyDescent="0.3">
      <c r="A20" s="6" t="s">
        <v>22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250000</v>
      </c>
      <c r="J20" s="7">
        <f t="shared" si="0"/>
        <v>250000</v>
      </c>
    </row>
    <row r="21" spans="1:10" x14ac:dyDescent="0.3">
      <c r="A21" s="6" t="s">
        <v>17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250000</v>
      </c>
      <c r="J21" s="7">
        <f t="shared" si="0"/>
        <v>250000</v>
      </c>
    </row>
    <row r="22" spans="1:10" x14ac:dyDescent="0.3">
      <c r="A22" s="6" t="s">
        <v>18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f t="shared" si="0"/>
        <v>0</v>
      </c>
    </row>
    <row r="23" spans="1:10" x14ac:dyDescent="0.3">
      <c r="A23" s="6" t="s">
        <v>23</v>
      </c>
      <c r="B23" s="8">
        <f>B9+B16</f>
        <v>-141390</v>
      </c>
      <c r="C23" s="8">
        <f t="shared" ref="C23:I23" si="1">C9+C16</f>
        <v>91000</v>
      </c>
      <c r="D23" s="8">
        <f t="shared" si="1"/>
        <v>50390</v>
      </c>
      <c r="E23" s="16">
        <v>0</v>
      </c>
      <c r="F23" s="16">
        <f t="shared" si="1"/>
        <v>0</v>
      </c>
      <c r="G23" s="16">
        <f t="shared" si="1"/>
        <v>0</v>
      </c>
      <c r="H23" s="16">
        <f t="shared" si="1"/>
        <v>0</v>
      </c>
      <c r="I23" s="8">
        <f t="shared" si="1"/>
        <v>11607740</v>
      </c>
      <c r="J23" s="7">
        <f t="shared" si="0"/>
        <v>11607740</v>
      </c>
    </row>
    <row r="24" spans="1:10" x14ac:dyDescent="0.3">
      <c r="A24" s="6" t="s">
        <v>24</v>
      </c>
      <c r="B24" s="7">
        <f>B8+B23</f>
        <v>106125290</v>
      </c>
      <c r="C24" s="7">
        <f t="shared" ref="C24:J24" si="2">C8+C23</f>
        <v>19387000</v>
      </c>
      <c r="D24" s="7">
        <f t="shared" si="2"/>
        <v>46375810</v>
      </c>
      <c r="E24" s="7">
        <f t="shared" si="2"/>
        <v>4685400</v>
      </c>
      <c r="F24" s="7">
        <f t="shared" si="2"/>
        <v>4210800</v>
      </c>
      <c r="G24" s="7">
        <f t="shared" si="2"/>
        <v>28097300</v>
      </c>
      <c r="H24" s="7">
        <f t="shared" si="2"/>
        <v>1201200</v>
      </c>
      <c r="I24" s="7">
        <f t="shared" si="2"/>
        <v>24915640</v>
      </c>
      <c r="J24" s="7">
        <f t="shared" si="2"/>
        <v>234998440</v>
      </c>
    </row>
    <row r="25" spans="1:10" x14ac:dyDescent="0.3">
      <c r="A25" s="6" t="s">
        <v>25</v>
      </c>
      <c r="B25" s="7">
        <v>106125290</v>
      </c>
      <c r="C25" s="7">
        <v>19387000</v>
      </c>
      <c r="D25" s="7">
        <v>50390</v>
      </c>
      <c r="E25" s="7">
        <v>4685400</v>
      </c>
      <c r="F25" s="7">
        <v>0</v>
      </c>
      <c r="G25" s="7">
        <v>0</v>
      </c>
      <c r="H25" s="7">
        <v>0</v>
      </c>
      <c r="I25" s="7">
        <v>11357740</v>
      </c>
      <c r="J25" s="7">
        <f t="shared" si="0"/>
        <v>141605820</v>
      </c>
    </row>
    <row r="26" spans="1:10" x14ac:dyDescent="0.3">
      <c r="A26" s="6" t="s">
        <v>26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f t="shared" si="0"/>
        <v>0</v>
      </c>
    </row>
    <row r="27" spans="1:10" x14ac:dyDescent="0.3">
      <c r="A27" s="6" t="s">
        <v>27</v>
      </c>
      <c r="B27" s="7">
        <v>55198674.189999998</v>
      </c>
      <c r="C27" s="7">
        <v>11888343.789999999</v>
      </c>
      <c r="D27" s="7">
        <v>12165268.58</v>
      </c>
      <c r="E27" s="7">
        <v>1940468.97</v>
      </c>
      <c r="F27" s="7">
        <v>1860717.3</v>
      </c>
      <c r="G27" s="7">
        <v>0</v>
      </c>
      <c r="H27" s="7">
        <v>297678</v>
      </c>
      <c r="I27" s="7">
        <v>12411697.32</v>
      </c>
      <c r="J27" s="7">
        <f t="shared" si="0"/>
        <v>95762848.150000006</v>
      </c>
    </row>
    <row r="28" spans="1:10" x14ac:dyDescent="0.3">
      <c r="A28" s="6" t="s">
        <v>28</v>
      </c>
      <c r="B28" s="7">
        <f>B26+B27</f>
        <v>55198674.189999998</v>
      </c>
      <c r="C28" s="7">
        <f t="shared" ref="C28:J28" si="3">C26+C27</f>
        <v>11888343.789999999</v>
      </c>
      <c r="D28" s="7">
        <f t="shared" si="3"/>
        <v>12165268.58</v>
      </c>
      <c r="E28" s="7">
        <f t="shared" si="3"/>
        <v>1940468.97</v>
      </c>
      <c r="F28" s="7">
        <f t="shared" si="3"/>
        <v>1860717.3</v>
      </c>
      <c r="G28" s="7">
        <f t="shared" si="3"/>
        <v>0</v>
      </c>
      <c r="H28" s="7">
        <f t="shared" si="3"/>
        <v>297678</v>
      </c>
      <c r="I28" s="7">
        <f t="shared" si="3"/>
        <v>12411697.32</v>
      </c>
      <c r="J28" s="7">
        <f t="shared" si="3"/>
        <v>95762848.150000006</v>
      </c>
    </row>
    <row r="29" spans="1:10" x14ac:dyDescent="0.3">
      <c r="A29" s="6" t="s">
        <v>29</v>
      </c>
      <c r="B29" s="9">
        <f>B28/B24</f>
        <v>0.5201274285328219</v>
      </c>
      <c r="C29" s="9">
        <f t="shared" ref="C29:J29" si="4">C28/C24</f>
        <v>0.613212141641306</v>
      </c>
      <c r="D29" s="9">
        <f t="shared" si="4"/>
        <v>0.26231926903271341</v>
      </c>
      <c r="E29" s="9">
        <f t="shared" si="4"/>
        <v>0.41415225380970672</v>
      </c>
      <c r="F29" s="9">
        <f t="shared" si="4"/>
        <v>0.44189163579367341</v>
      </c>
      <c r="G29" s="9">
        <f t="shared" si="4"/>
        <v>0</v>
      </c>
      <c r="H29" s="9">
        <f t="shared" si="4"/>
        <v>0.24781718281718282</v>
      </c>
      <c r="I29" s="9">
        <f t="shared" si="4"/>
        <v>0.49814884626684286</v>
      </c>
      <c r="J29" s="9">
        <f t="shared" si="4"/>
        <v>0.40750418662353677</v>
      </c>
    </row>
    <row r="30" spans="1:10" x14ac:dyDescent="0.3">
      <c r="A30" s="6" t="s">
        <v>30</v>
      </c>
      <c r="B30" s="7">
        <f>B24-B28</f>
        <v>50926615.810000002</v>
      </c>
      <c r="C30" s="7">
        <f t="shared" ref="C30:J30" si="5">C24-C28</f>
        <v>7498656.2100000009</v>
      </c>
      <c r="D30" s="7">
        <f t="shared" si="5"/>
        <v>34210541.420000002</v>
      </c>
      <c r="E30" s="7">
        <f t="shared" si="5"/>
        <v>2744931.0300000003</v>
      </c>
      <c r="F30" s="7">
        <f t="shared" si="5"/>
        <v>2350082.7000000002</v>
      </c>
      <c r="G30" s="7">
        <f t="shared" si="5"/>
        <v>28097300</v>
      </c>
      <c r="H30" s="7">
        <f t="shared" si="5"/>
        <v>903522</v>
      </c>
      <c r="I30" s="7">
        <f t="shared" si="5"/>
        <v>12503942.68</v>
      </c>
      <c r="J30" s="7">
        <f t="shared" si="5"/>
        <v>139235591.84999999</v>
      </c>
    </row>
    <row r="31" spans="1:10" x14ac:dyDescent="0.3">
      <c r="A31" s="6" t="s">
        <v>31</v>
      </c>
      <c r="B31" s="9">
        <f>B30/B24</f>
        <v>0.4798725714671781</v>
      </c>
      <c r="C31" s="9">
        <f t="shared" ref="C31:J31" si="6">C30/C24</f>
        <v>0.386787858358694</v>
      </c>
      <c r="D31" s="9">
        <f t="shared" si="6"/>
        <v>0.7376807309672867</v>
      </c>
      <c r="E31" s="9">
        <f t="shared" si="6"/>
        <v>0.58584774619029334</v>
      </c>
      <c r="F31" s="9">
        <f t="shared" si="6"/>
        <v>0.55810836420632659</v>
      </c>
      <c r="G31" s="9">
        <f t="shared" si="6"/>
        <v>1</v>
      </c>
      <c r="H31" s="9">
        <f t="shared" si="6"/>
        <v>0.75218281718281721</v>
      </c>
      <c r="I31" s="9">
        <f t="shared" si="6"/>
        <v>0.50185115373315714</v>
      </c>
      <c r="J31" s="9">
        <f t="shared" si="6"/>
        <v>0.59249581337646329</v>
      </c>
    </row>
    <row r="32" spans="1:10" x14ac:dyDescent="0.3">
      <c r="B32" s="11"/>
      <c r="C32" s="11"/>
      <c r="D32" s="11"/>
      <c r="E32" s="11"/>
      <c r="F32" s="11"/>
      <c r="G32" s="11"/>
      <c r="H32" s="11"/>
      <c r="I32" s="11"/>
      <c r="J32" s="11"/>
    </row>
    <row r="33" spans="1:10" x14ac:dyDescent="0.3">
      <c r="B33" s="11"/>
      <c r="C33" s="11"/>
      <c r="D33" s="11"/>
      <c r="E33" s="11"/>
      <c r="F33" s="11"/>
      <c r="G33" s="11"/>
      <c r="H33" s="11"/>
      <c r="I33" s="11"/>
      <c r="J33" s="11"/>
    </row>
    <row r="35" spans="1:10" x14ac:dyDescent="0.3">
      <c r="A35" s="10" t="s">
        <v>32</v>
      </c>
      <c r="B35" s="3" t="s">
        <v>33</v>
      </c>
      <c r="D35" s="3" t="s">
        <v>37</v>
      </c>
      <c r="F35" s="10" t="s">
        <v>32</v>
      </c>
      <c r="G35" s="3" t="s">
        <v>33</v>
      </c>
      <c r="I35" s="3" t="s">
        <v>34</v>
      </c>
    </row>
    <row r="36" spans="1:10" x14ac:dyDescent="0.3">
      <c r="A36" s="3"/>
      <c r="B36" s="3" t="s">
        <v>35</v>
      </c>
      <c r="G36" s="3" t="s">
        <v>35</v>
      </c>
    </row>
  </sheetData>
  <mergeCells count="12">
    <mergeCell ref="J6:J7"/>
    <mergeCell ref="A6:A7"/>
    <mergeCell ref="A1:J1"/>
    <mergeCell ref="A2:J2"/>
    <mergeCell ref="A3:J3"/>
    <mergeCell ref="A4:J4"/>
    <mergeCell ref="B6:B7"/>
    <mergeCell ref="C6:C7"/>
    <mergeCell ref="D6:D7"/>
    <mergeCell ref="E6:E7"/>
    <mergeCell ref="H6:H7"/>
    <mergeCell ref="I6:I7"/>
  </mergeCells>
  <pageMargins left="0.31496062992125984" right="0.31496062992125984" top="0.35433070866141736" bottom="0.35433070866141736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bma03005</dc:creator>
  <cp:lastModifiedBy>bma03005</cp:lastModifiedBy>
  <cp:lastPrinted>2025-04-04T05:41:54Z</cp:lastPrinted>
  <dcterms:created xsi:type="dcterms:W3CDTF">2025-04-04T02:39:06Z</dcterms:created>
  <dcterms:modified xsi:type="dcterms:W3CDTF">2025-04-04T05:41:56Z</dcterms:modified>
</cp:coreProperties>
</file>